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20955" windowHeight="9975"/>
  </bookViews>
  <sheets>
    <sheet name="Serious crime" sheetId="1" r:id="rId1"/>
  </sheets>
  <externalReferences>
    <externalReference r:id="rId2"/>
    <externalReference r:id="rId3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25725"/>
</workbook>
</file>

<file path=xl/calcChain.xml><?xml version="1.0" encoding="utf-8"?>
<calcChain xmlns="http://schemas.openxmlformats.org/spreadsheetml/2006/main">
  <c r="R15" i="1"/>
  <c r="Q15"/>
  <c r="S15" s="1"/>
  <c r="O15"/>
  <c r="N15"/>
  <c r="P15" s="1"/>
  <c r="L15"/>
  <c r="K15"/>
  <c r="M15" s="1"/>
  <c r="I15"/>
  <c r="H15"/>
  <c r="J15" s="1"/>
  <c r="F15"/>
  <c r="E15"/>
  <c r="G15" s="1"/>
  <c r="C15"/>
  <c r="B15"/>
  <c r="D15" s="1"/>
  <c r="U14"/>
  <c r="T14"/>
  <c r="V14" s="1"/>
  <c r="S14"/>
  <c r="P14"/>
  <c r="M14"/>
  <c r="J14"/>
  <c r="G14"/>
  <c r="D14"/>
  <c r="U13"/>
  <c r="T13"/>
  <c r="V13" s="1"/>
  <c r="S13"/>
  <c r="P13"/>
  <c r="M13"/>
  <c r="J13"/>
  <c r="G13"/>
  <c r="D13"/>
  <c r="U12"/>
  <c r="T12"/>
  <c r="V12" s="1"/>
  <c r="S12"/>
  <c r="P12"/>
  <c r="M12"/>
  <c r="J12"/>
  <c r="G12"/>
  <c r="D12"/>
  <c r="U11"/>
  <c r="T11"/>
  <c r="V11" s="1"/>
  <c r="S11"/>
  <c r="P11"/>
  <c r="M11"/>
  <c r="J11"/>
  <c r="G11"/>
  <c r="D11"/>
  <c r="U10"/>
  <c r="T10"/>
  <c r="V10" s="1"/>
  <c r="S10"/>
  <c r="P10"/>
  <c r="M10"/>
  <c r="J10"/>
  <c r="G10"/>
  <c r="D10"/>
  <c r="U9"/>
  <c r="T9"/>
  <c r="V9" s="1"/>
  <c r="S9"/>
  <c r="P9"/>
  <c r="M9"/>
  <c r="J9"/>
  <c r="G9"/>
  <c r="D9"/>
  <c r="U8"/>
  <c r="T8"/>
  <c r="V8" s="1"/>
  <c r="S8"/>
  <c r="P8"/>
  <c r="M8"/>
  <c r="J8"/>
  <c r="G8"/>
  <c r="D8"/>
  <c r="U7"/>
  <c r="T7"/>
  <c r="V7" s="1"/>
  <c r="S7"/>
  <c r="P7"/>
  <c r="M7"/>
  <c r="J7"/>
  <c r="G7"/>
  <c r="D7"/>
  <c r="U6"/>
  <c r="T6"/>
  <c r="V6" s="1"/>
  <c r="S6"/>
  <c r="P6"/>
  <c r="M6"/>
  <c r="J6"/>
  <c r="G6"/>
  <c r="D6"/>
  <c r="U5"/>
  <c r="T5"/>
  <c r="V5" s="1"/>
  <c r="S5"/>
  <c r="P5"/>
  <c r="M5"/>
  <c r="J5"/>
  <c r="G5"/>
  <c r="D5"/>
  <c r="U4"/>
  <c r="U15" s="1"/>
  <c r="T4"/>
  <c r="V4" s="1"/>
  <c r="S4"/>
  <c r="P4"/>
  <c r="M4"/>
  <c r="J4"/>
  <c r="G4"/>
  <c r="D4"/>
  <c r="G3"/>
  <c r="J3" s="1"/>
  <c r="M3" s="1"/>
  <c r="P3" s="1"/>
  <c r="S3" s="1"/>
  <c r="V3" s="1"/>
  <c r="F3"/>
  <c r="I3" s="1"/>
  <c r="L3" s="1"/>
  <c r="O3" s="1"/>
  <c r="R3" s="1"/>
  <c r="U3" s="1"/>
  <c r="E3"/>
  <c r="H3" s="1"/>
  <c r="K3" s="1"/>
  <c r="N3" s="1"/>
  <c r="Q3" s="1"/>
  <c r="T3" s="1"/>
  <c r="T15" l="1"/>
  <c r="V15" s="1"/>
</calcChain>
</file>

<file path=xl/sharedStrings.xml><?xml version="1.0" encoding="utf-8"?>
<sst xmlns="http://schemas.openxmlformats.org/spreadsheetml/2006/main" count="29" uniqueCount="29">
  <si>
    <t>Serious Crime per district 
for the first half of the year 2016</t>
  </si>
  <si>
    <t>Offences</t>
  </si>
  <si>
    <t>Nicosia</t>
  </si>
  <si>
    <t>Limasol</t>
  </si>
  <si>
    <t>Ammochostos</t>
  </si>
  <si>
    <t>Pafos</t>
  </si>
  <si>
    <t>Larnaka</t>
  </si>
  <si>
    <t>Morfou</t>
  </si>
  <si>
    <t>TOTAL</t>
  </si>
  <si>
    <t>R</t>
  </si>
  <si>
    <t>D</t>
  </si>
  <si>
    <t>%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</si>
  <si>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</si>
  <si>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</si>
  <si>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</si>
  <si>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</si>
  <si>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</si>
  <si>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</si>
  <si>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</si>
  <si>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</si>
  <si>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</si>
  <si>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</si>
  <si>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</si>
  <si>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ΟΛΙΚΟ</t>
  </si>
  <si>
    <t>Source: Analysis and Statistics Office</t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</si>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</sst>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0"/>
      <name val="Arial"/>
      <charset val="161"/>
    </font>
    <font>
      <sz val="10"/>
      <name val="Arial"/>
      <charset val="161"/>
    </font>
    <font>
      <b/>
      <sz val="16"/>
      <name val="Arial"/>
      <family val="2"/>
    </font>
    <font>
      <b/>
      <sz val="11"/>
      <name val="Tahoma"/>
      <family val="2"/>
    </font>
    <font>
      <b/>
      <sz val="11"/>
      <name val="Arial"/>
      <family val="2"/>
      <charset val="161"/>
    </font>
    <font>
      <b/>
      <sz val="10"/>
      <name val="Arial"/>
      <family val="2"/>
    </font>
    <font>
      <b/>
      <sz val="10"/>
      <name val="Arial"/>
      <family val="2"/>
      <charset val="161"/>
    </font>
    <font>
      <sz val="8"/>
      <name val="Arial"/>
      <family val="2"/>
    </font>
    <font>
      <b/>
      <sz val="8"/>
      <name val="Arial"/>
      <family val="2"/>
      <charset val="161"/>
    </font>
    <font>
      <b/>
      <sz val="10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b/>
      <sz val="9"/>
      <name val="Arial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u/>
      <sz val="10"/>
      <color indexed="12"/>
      <name val="Arial"/>
      <family val="2"/>
      <charset val="161"/>
    </font>
    <font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center" vertical="center"/>
      <protection locked="0"/>
    </xf>
    <xf numFmtId="10" fontId="7" fillId="4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0" fontId="7" fillId="4" borderId="14" xfId="1" applyNumberFormat="1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10" fontId="8" fillId="4" borderId="14" xfId="1" applyNumberFormat="1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>
      <alignment horizontal="left" vertical="center" wrapText="1"/>
    </xf>
    <xf numFmtId="10" fontId="7" fillId="4" borderId="16" xfId="1" applyNumberFormat="1" applyFont="1" applyFill="1" applyBorder="1" applyAlignment="1" applyProtection="1">
      <alignment horizontal="center" vertical="center"/>
      <protection locked="0"/>
    </xf>
    <xf numFmtId="10" fontId="7" fillId="4" borderId="9" xfId="1" applyNumberFormat="1" applyFont="1" applyFill="1" applyBorder="1" applyAlignment="1" applyProtection="1">
      <alignment horizontal="center" vertical="center"/>
      <protection locked="0"/>
    </xf>
    <xf numFmtId="10" fontId="8" fillId="4" borderId="9" xfId="1" applyNumberFormat="1" applyFont="1" applyFill="1" applyBorder="1" applyAlignment="1" applyProtection="1">
      <alignment horizontal="center" vertical="center"/>
      <protection locked="0"/>
    </xf>
    <xf numFmtId="164" fontId="7" fillId="4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>
      <alignment horizontal="left" vertical="center" wrapText="1"/>
    </xf>
    <xf numFmtId="0" fontId="7" fillId="0" borderId="18" xfId="0" applyFont="1" applyBorder="1" applyAlignment="1" applyProtection="1">
      <alignment horizontal="center" vertical="center"/>
      <protection locked="0"/>
    </xf>
    <xf numFmtId="10" fontId="7" fillId="4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0" fontId="7" fillId="4" borderId="21" xfId="1" applyNumberFormat="1" applyFont="1" applyFill="1" applyBorder="1" applyAlignment="1" applyProtection="1">
      <alignment horizontal="center" vertical="center"/>
      <protection locked="0"/>
    </xf>
    <xf numFmtId="10" fontId="8" fillId="4" borderId="21" xfId="1" applyNumberFormat="1" applyFont="1" applyFill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>
      <alignment horizontal="right" vertical="center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0" fillId="5" borderId="24" xfId="0" applyFont="1" applyFill="1" applyBorder="1" applyAlignment="1" applyProtection="1">
      <alignment horizontal="center" vertical="center"/>
      <protection locked="0"/>
    </xf>
    <xf numFmtId="10" fontId="10" fillId="5" borderId="25" xfId="1" applyNumberFormat="1" applyFont="1" applyFill="1" applyBorder="1" applyAlignment="1" applyProtection="1">
      <alignment horizontal="center" vertical="center"/>
      <protection locked="0"/>
    </xf>
    <xf numFmtId="0" fontId="10" fillId="5" borderId="26" xfId="0" applyFont="1" applyFill="1" applyBorder="1" applyAlignment="1" applyProtection="1">
      <alignment horizontal="center" vertical="center"/>
      <protection locked="0"/>
    </xf>
    <xf numFmtId="10" fontId="10" fillId="5" borderId="27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vertical="top" wrapText="1"/>
    </xf>
  </cellXfs>
  <cellStyles count="5">
    <cellStyle name="Hyperlink_ΕΚΘΕΣΗ ΣΤΑΤ.ΓΡΑΦ" xfId="2"/>
    <cellStyle name="Normal" xfId="0" builtinId="0"/>
    <cellStyle name="Normal 2" xfId="3"/>
    <cellStyle name="Normal 4" xfId="4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xigos/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indexed="14"/>
    <pageSetUpPr fitToPage="1"/>
  </sheetPr>
  <dimension ref="A1:Y21"/>
  <sheetViews>
    <sheetView tabSelected="1" zoomScaleNormal="100" workbookViewId="0">
      <selection activeCell="T15" sqref="T15"/>
    </sheetView>
  </sheetViews>
  <sheetFormatPr defaultRowHeight="12.75"/>
  <cols>
    <col min="1" max="1" width="24.5703125" customWidth="1"/>
    <col min="2" max="2" width="7.140625" bestFit="1" customWidth="1"/>
    <col min="3" max="3" width="5.28515625" bestFit="1" customWidth="1"/>
    <col min="4" max="4" width="7.28515625" bestFit="1" customWidth="1"/>
    <col min="5" max="5" width="7.140625" bestFit="1" customWidth="1"/>
    <col min="6" max="6" width="5.28515625" bestFit="1" customWidth="1"/>
    <col min="7" max="7" width="7.28515625" bestFit="1" customWidth="1"/>
    <col min="8" max="8" width="7.140625" bestFit="1" customWidth="1"/>
    <col min="9" max="9" width="5.28515625" bestFit="1" customWidth="1"/>
    <col min="10" max="10" width="7.28515625" bestFit="1" customWidth="1"/>
    <col min="11" max="11" width="7.140625" bestFit="1" customWidth="1"/>
    <col min="12" max="12" width="5.28515625" bestFit="1" customWidth="1"/>
    <col min="13" max="13" width="7.28515625" bestFit="1" customWidth="1"/>
    <col min="14" max="14" width="7.140625" bestFit="1" customWidth="1"/>
    <col min="15" max="15" width="5.28515625" bestFit="1" customWidth="1"/>
    <col min="16" max="16" width="7.28515625" bestFit="1" customWidth="1"/>
    <col min="17" max="17" width="7.140625" bestFit="1" customWidth="1"/>
    <col min="18" max="18" width="5.28515625" bestFit="1" customWidth="1"/>
    <col min="19" max="19" width="7.28515625" bestFit="1" customWidth="1"/>
    <col min="20" max="20" width="7.140625" bestFit="1" customWidth="1"/>
    <col min="21" max="21" width="5.28515625" bestFit="1" customWidth="1"/>
    <col min="22" max="22" width="7.28515625" bestFit="1" customWidth="1"/>
  </cols>
  <sheetData>
    <row r="1" spans="1:22" ht="58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30" customHeight="1">
      <c r="A2" s="3" t="s">
        <v>1</v>
      </c>
      <c r="B2" s="4" t="s">
        <v>2</v>
      </c>
      <c r="C2" s="4"/>
      <c r="D2" s="4"/>
      <c r="E2" s="5" t="s">
        <v>3</v>
      </c>
      <c r="F2" s="4"/>
      <c r="G2" s="6"/>
      <c r="H2" s="4" t="s">
        <v>4</v>
      </c>
      <c r="I2" s="4"/>
      <c r="J2" s="4"/>
      <c r="K2" s="5" t="s">
        <v>5</v>
      </c>
      <c r="L2" s="4"/>
      <c r="M2" s="6"/>
      <c r="N2" s="4" t="s">
        <v>6</v>
      </c>
      <c r="O2" s="4"/>
      <c r="P2" s="4"/>
      <c r="Q2" s="5" t="s">
        <v>7</v>
      </c>
      <c r="R2" s="4"/>
      <c r="S2" s="6"/>
      <c r="T2" s="7" t="s">
        <v>8</v>
      </c>
      <c r="U2" s="7"/>
      <c r="V2" s="8"/>
    </row>
    <row r="3" spans="1:22" ht="18" customHeight="1" thickBot="1">
      <c r="A3" s="9"/>
      <c r="B3" s="10" t="s">
        <v>9</v>
      </c>
      <c r="C3" s="11" t="s">
        <v>10</v>
      </c>
      <c r="D3" s="12" t="s">
        <v>11</v>
      </c>
      <c r="E3" s="10" t="str">
        <f t="shared" ref="E3:V3" si="0">B3</f>
        <v>R</v>
      </c>
      <c r="F3" s="11" t="str">
        <f t="shared" si="0"/>
        <v>D</v>
      </c>
      <c r="G3" s="12" t="str">
        <f t="shared" si="0"/>
        <v>%</v>
      </c>
      <c r="H3" s="10" t="str">
        <f t="shared" si="0"/>
        <v>R</v>
      </c>
      <c r="I3" s="11" t="str">
        <f t="shared" si="0"/>
        <v>D</v>
      </c>
      <c r="J3" s="12" t="str">
        <f t="shared" si="0"/>
        <v>%</v>
      </c>
      <c r="K3" s="10" t="str">
        <f t="shared" si="0"/>
        <v>R</v>
      </c>
      <c r="L3" s="11" t="str">
        <f t="shared" si="0"/>
        <v>D</v>
      </c>
      <c r="M3" s="12" t="str">
        <f t="shared" si="0"/>
        <v>%</v>
      </c>
      <c r="N3" s="10" t="str">
        <f t="shared" si="0"/>
        <v>R</v>
      </c>
      <c r="O3" s="11" t="str">
        <f t="shared" si="0"/>
        <v>D</v>
      </c>
      <c r="P3" s="12" t="str">
        <f t="shared" si="0"/>
        <v>%</v>
      </c>
      <c r="Q3" s="10" t="str">
        <f t="shared" si="0"/>
        <v>R</v>
      </c>
      <c r="R3" s="11" t="str">
        <f t="shared" si="0"/>
        <v>D</v>
      </c>
      <c r="S3" s="12" t="str">
        <f t="shared" si="0"/>
        <v>%</v>
      </c>
      <c r="T3" s="13" t="str">
        <f t="shared" si="0"/>
        <v>R</v>
      </c>
      <c r="U3" s="14" t="str">
        <f t="shared" si="0"/>
        <v>D</v>
      </c>
      <c r="V3" s="15" t="str">
        <f t="shared" si="0"/>
        <v>%</v>
      </c>
    </row>
    <row r="4" spans="1:22" ht="30" customHeight="1">
      <c r="A4" s="16" t="s">
        <v>12</v>
      </c>
      <c r="B4" s="17">
        <v>0</v>
      </c>
      <c r="C4" s="17">
        <v>0</v>
      </c>
      <c r="D4" s="18">
        <f>IF(B4=0,0,C4/B4)</f>
        <v>0</v>
      </c>
      <c r="E4" s="19">
        <v>2</v>
      </c>
      <c r="F4" s="17">
        <v>2</v>
      </c>
      <c r="G4" s="20">
        <f t="shared" ref="G4:G14" si="1">IF(E4=0,0,F4/E4)</f>
        <v>1</v>
      </c>
      <c r="H4" s="17">
        <v>0</v>
      </c>
      <c r="I4" s="17">
        <v>0</v>
      </c>
      <c r="J4" s="18">
        <f t="shared" ref="J4:J14" si="2">IF(H4=0,0,I4/H4)</f>
        <v>0</v>
      </c>
      <c r="K4" s="19">
        <v>0</v>
      </c>
      <c r="L4" s="17">
        <v>0</v>
      </c>
      <c r="M4" s="20">
        <f t="shared" ref="M4:M14" si="3">IF(K4=0,0,L4/K4)</f>
        <v>0</v>
      </c>
      <c r="N4" s="17">
        <v>3</v>
      </c>
      <c r="O4" s="17">
        <v>2</v>
      </c>
      <c r="P4" s="18">
        <f t="shared" ref="P4:P14" si="4">IF(N4=0,0,O4/N4)</f>
        <v>0.66666666666666663</v>
      </c>
      <c r="Q4" s="19">
        <v>0</v>
      </c>
      <c r="R4" s="17">
        <v>0</v>
      </c>
      <c r="S4" s="20">
        <f t="shared" ref="S4:S14" si="5">IF(Q4=0,0,R4/Q4)</f>
        <v>0</v>
      </c>
      <c r="T4" s="21">
        <f t="shared" ref="T4:U14" si="6">SUM(B4,E4,H4,K4,N4,Q4)</f>
        <v>5</v>
      </c>
      <c r="U4" s="21">
        <f t="shared" si="6"/>
        <v>4</v>
      </c>
      <c r="V4" s="22">
        <f t="shared" ref="V4:V15" si="7">IF(T4=0,0,U4/T4)</f>
        <v>0.8</v>
      </c>
    </row>
    <row r="5" spans="1:22" ht="30" customHeight="1">
      <c r="A5" s="23" t="s">
        <v>13</v>
      </c>
      <c r="B5" s="17">
        <v>3</v>
      </c>
      <c r="C5" s="17">
        <v>2</v>
      </c>
      <c r="D5" s="24">
        <f>IF(B5=0,0,C5/B5)</f>
        <v>0.66666666666666663</v>
      </c>
      <c r="E5" s="19">
        <v>2</v>
      </c>
      <c r="F5" s="17">
        <v>2</v>
      </c>
      <c r="G5" s="25">
        <f t="shared" si="1"/>
        <v>1</v>
      </c>
      <c r="H5" s="17">
        <v>0</v>
      </c>
      <c r="I5" s="17">
        <v>0</v>
      </c>
      <c r="J5" s="24">
        <f t="shared" si="2"/>
        <v>0</v>
      </c>
      <c r="K5" s="19">
        <v>0</v>
      </c>
      <c r="L5" s="17">
        <v>0</v>
      </c>
      <c r="M5" s="25">
        <f t="shared" si="3"/>
        <v>0</v>
      </c>
      <c r="N5" s="17">
        <v>0</v>
      </c>
      <c r="O5" s="17">
        <v>0</v>
      </c>
      <c r="P5" s="24">
        <f t="shared" si="4"/>
        <v>0</v>
      </c>
      <c r="Q5" s="19">
        <v>0</v>
      </c>
      <c r="R5" s="17">
        <v>0</v>
      </c>
      <c r="S5" s="25">
        <f t="shared" si="5"/>
        <v>0</v>
      </c>
      <c r="T5" s="21">
        <f t="shared" si="6"/>
        <v>5</v>
      </c>
      <c r="U5" s="21">
        <f t="shared" si="6"/>
        <v>4</v>
      </c>
      <c r="V5" s="26">
        <f t="shared" si="7"/>
        <v>0.8</v>
      </c>
    </row>
    <row r="6" spans="1:22" ht="30" customHeight="1">
      <c r="A6" s="23" t="s">
        <v>14</v>
      </c>
      <c r="B6" s="17">
        <v>3</v>
      </c>
      <c r="C6" s="17">
        <v>2</v>
      </c>
      <c r="D6" s="27">
        <f t="shared" ref="D6:D14" si="8">IF(B6=0,0,C6/B6)</f>
        <v>0.66666666666666663</v>
      </c>
      <c r="E6" s="19">
        <v>2</v>
      </c>
      <c r="F6" s="17">
        <v>2</v>
      </c>
      <c r="G6" s="25">
        <f t="shared" si="1"/>
        <v>1</v>
      </c>
      <c r="H6" s="17">
        <v>1</v>
      </c>
      <c r="I6" s="17">
        <v>1</v>
      </c>
      <c r="J6" s="24">
        <f t="shared" si="2"/>
        <v>1</v>
      </c>
      <c r="K6" s="19">
        <v>1</v>
      </c>
      <c r="L6" s="17">
        <v>1</v>
      </c>
      <c r="M6" s="25">
        <f t="shared" si="3"/>
        <v>1</v>
      </c>
      <c r="N6" s="17">
        <v>1</v>
      </c>
      <c r="O6" s="17">
        <v>1</v>
      </c>
      <c r="P6" s="24">
        <f t="shared" si="4"/>
        <v>1</v>
      </c>
      <c r="Q6" s="19">
        <v>0</v>
      </c>
      <c r="R6" s="17">
        <v>0</v>
      </c>
      <c r="S6" s="25">
        <f t="shared" si="5"/>
        <v>0</v>
      </c>
      <c r="T6" s="21">
        <f t="shared" si="6"/>
        <v>8</v>
      </c>
      <c r="U6" s="21">
        <f t="shared" si="6"/>
        <v>7</v>
      </c>
      <c r="V6" s="26">
        <f t="shared" si="7"/>
        <v>0.875</v>
      </c>
    </row>
    <row r="7" spans="1:22" ht="30" customHeight="1">
      <c r="A7" s="23" t="s">
        <v>15</v>
      </c>
      <c r="B7" s="17">
        <v>0</v>
      </c>
      <c r="C7" s="17">
        <v>0</v>
      </c>
      <c r="D7" s="24">
        <f t="shared" si="8"/>
        <v>0</v>
      </c>
      <c r="E7" s="19">
        <v>0</v>
      </c>
      <c r="F7" s="17">
        <v>0</v>
      </c>
      <c r="G7" s="25">
        <f t="shared" si="1"/>
        <v>0</v>
      </c>
      <c r="H7" s="17">
        <v>0</v>
      </c>
      <c r="I7" s="17">
        <v>0</v>
      </c>
      <c r="J7" s="24">
        <f t="shared" si="2"/>
        <v>0</v>
      </c>
      <c r="K7" s="19">
        <v>1</v>
      </c>
      <c r="L7" s="17">
        <v>1</v>
      </c>
      <c r="M7" s="25">
        <f t="shared" si="3"/>
        <v>1</v>
      </c>
      <c r="N7" s="17">
        <v>0</v>
      </c>
      <c r="O7" s="17">
        <v>0</v>
      </c>
      <c r="P7" s="24">
        <f t="shared" si="4"/>
        <v>0</v>
      </c>
      <c r="Q7" s="19">
        <v>0</v>
      </c>
      <c r="R7" s="17">
        <v>0</v>
      </c>
      <c r="S7" s="25">
        <f t="shared" si="5"/>
        <v>0</v>
      </c>
      <c r="T7" s="21">
        <f t="shared" si="6"/>
        <v>1</v>
      </c>
      <c r="U7" s="21">
        <f t="shared" si="6"/>
        <v>1</v>
      </c>
      <c r="V7" s="26">
        <f t="shared" si="7"/>
        <v>1</v>
      </c>
    </row>
    <row r="8" spans="1:22" ht="30" customHeight="1">
      <c r="A8" s="23" t="s">
        <v>16</v>
      </c>
      <c r="B8" s="17">
        <v>36</v>
      </c>
      <c r="C8" s="17">
        <v>6</v>
      </c>
      <c r="D8" s="24">
        <f t="shared" si="8"/>
        <v>0.16666666666666666</v>
      </c>
      <c r="E8" s="19">
        <v>19</v>
      </c>
      <c r="F8" s="17">
        <v>4</v>
      </c>
      <c r="G8" s="25">
        <f>IF(E8=0,0,F8/E8)</f>
        <v>0.21052631578947367</v>
      </c>
      <c r="H8" s="17">
        <v>4</v>
      </c>
      <c r="I8" s="17">
        <v>0</v>
      </c>
      <c r="J8" s="24">
        <f t="shared" si="2"/>
        <v>0</v>
      </c>
      <c r="K8" s="19">
        <v>11</v>
      </c>
      <c r="L8" s="17">
        <v>3</v>
      </c>
      <c r="M8" s="25">
        <f t="shared" si="3"/>
        <v>0.27272727272727271</v>
      </c>
      <c r="N8" s="17">
        <v>5</v>
      </c>
      <c r="O8" s="17">
        <v>1</v>
      </c>
      <c r="P8" s="24">
        <f t="shared" si="4"/>
        <v>0.2</v>
      </c>
      <c r="Q8" s="19">
        <v>0</v>
      </c>
      <c r="R8" s="17">
        <v>0</v>
      </c>
      <c r="S8" s="25">
        <f t="shared" si="5"/>
        <v>0</v>
      </c>
      <c r="T8" s="21">
        <f t="shared" si="6"/>
        <v>75</v>
      </c>
      <c r="U8" s="21">
        <f t="shared" si="6"/>
        <v>14</v>
      </c>
      <c r="V8" s="26">
        <f t="shared" si="7"/>
        <v>0.18666666666666668</v>
      </c>
    </row>
    <row r="9" spans="1:22" ht="30" customHeight="1">
      <c r="A9" s="23" t="s">
        <v>17</v>
      </c>
      <c r="B9" s="17">
        <v>14</v>
      </c>
      <c r="C9" s="17">
        <v>9</v>
      </c>
      <c r="D9" s="24">
        <f t="shared" si="8"/>
        <v>0.6428571428571429</v>
      </c>
      <c r="E9" s="19">
        <v>13</v>
      </c>
      <c r="F9" s="17">
        <v>5</v>
      </c>
      <c r="G9" s="25">
        <f t="shared" si="1"/>
        <v>0.38461538461538464</v>
      </c>
      <c r="H9" s="17">
        <v>1</v>
      </c>
      <c r="I9" s="17">
        <v>0</v>
      </c>
      <c r="J9" s="24">
        <f t="shared" si="2"/>
        <v>0</v>
      </c>
      <c r="K9" s="19">
        <v>10</v>
      </c>
      <c r="L9" s="17">
        <v>3</v>
      </c>
      <c r="M9" s="25">
        <f t="shared" si="3"/>
        <v>0.3</v>
      </c>
      <c r="N9" s="17">
        <v>10</v>
      </c>
      <c r="O9" s="17">
        <v>7</v>
      </c>
      <c r="P9" s="24">
        <f t="shared" si="4"/>
        <v>0.7</v>
      </c>
      <c r="Q9" s="19">
        <v>0</v>
      </c>
      <c r="R9" s="17">
        <v>0</v>
      </c>
      <c r="S9" s="25">
        <f t="shared" si="5"/>
        <v>0</v>
      </c>
      <c r="T9" s="21">
        <f t="shared" si="6"/>
        <v>48</v>
      </c>
      <c r="U9" s="21">
        <f t="shared" si="6"/>
        <v>24</v>
      </c>
      <c r="V9" s="26">
        <f t="shared" si="7"/>
        <v>0.5</v>
      </c>
    </row>
    <row r="10" spans="1:22" ht="30" customHeight="1">
      <c r="A10" s="23" t="s">
        <v>18</v>
      </c>
      <c r="B10" s="17">
        <v>92</v>
      </c>
      <c r="C10" s="17">
        <v>92</v>
      </c>
      <c r="D10" s="24">
        <f t="shared" si="8"/>
        <v>1</v>
      </c>
      <c r="E10" s="19">
        <v>123</v>
      </c>
      <c r="F10" s="17">
        <v>121</v>
      </c>
      <c r="G10" s="25">
        <f t="shared" si="1"/>
        <v>0.98373983739837401</v>
      </c>
      <c r="H10" s="17">
        <v>70</v>
      </c>
      <c r="I10" s="17">
        <v>70</v>
      </c>
      <c r="J10" s="24">
        <f t="shared" si="2"/>
        <v>1</v>
      </c>
      <c r="K10" s="19">
        <v>87</v>
      </c>
      <c r="L10" s="17">
        <v>83</v>
      </c>
      <c r="M10" s="25">
        <f t="shared" si="3"/>
        <v>0.95402298850574707</v>
      </c>
      <c r="N10" s="17">
        <v>96</v>
      </c>
      <c r="O10" s="17">
        <v>95</v>
      </c>
      <c r="P10" s="24">
        <f t="shared" si="4"/>
        <v>0.98958333333333337</v>
      </c>
      <c r="Q10" s="19">
        <v>4</v>
      </c>
      <c r="R10" s="17">
        <v>4</v>
      </c>
      <c r="S10" s="25">
        <f t="shared" si="5"/>
        <v>1</v>
      </c>
      <c r="T10" s="21">
        <f t="shared" si="6"/>
        <v>472</v>
      </c>
      <c r="U10" s="21">
        <f t="shared" si="6"/>
        <v>465</v>
      </c>
      <c r="V10" s="26">
        <f t="shared" si="7"/>
        <v>0.98516949152542377</v>
      </c>
    </row>
    <row r="11" spans="1:22" ht="36.75" customHeight="1">
      <c r="A11" s="23" t="s">
        <v>19</v>
      </c>
      <c r="B11" s="17">
        <v>7</v>
      </c>
      <c r="C11" s="17">
        <v>0</v>
      </c>
      <c r="D11" s="24">
        <f t="shared" si="8"/>
        <v>0</v>
      </c>
      <c r="E11" s="19">
        <v>26</v>
      </c>
      <c r="F11" s="17">
        <v>2</v>
      </c>
      <c r="G11" s="25">
        <f t="shared" si="1"/>
        <v>7.6923076923076927E-2</v>
      </c>
      <c r="H11" s="17">
        <v>0</v>
      </c>
      <c r="I11" s="17">
        <v>0</v>
      </c>
      <c r="J11" s="24">
        <f t="shared" si="2"/>
        <v>0</v>
      </c>
      <c r="K11" s="19">
        <v>1</v>
      </c>
      <c r="L11" s="17">
        <v>0</v>
      </c>
      <c r="M11" s="25">
        <f t="shared" si="3"/>
        <v>0</v>
      </c>
      <c r="N11" s="17">
        <v>3</v>
      </c>
      <c r="O11" s="17">
        <v>0</v>
      </c>
      <c r="P11" s="24">
        <f t="shared" si="4"/>
        <v>0</v>
      </c>
      <c r="Q11" s="19">
        <v>0</v>
      </c>
      <c r="R11" s="17">
        <v>0</v>
      </c>
      <c r="S11" s="25">
        <f t="shared" si="5"/>
        <v>0</v>
      </c>
      <c r="T11" s="21">
        <f t="shared" si="6"/>
        <v>37</v>
      </c>
      <c r="U11" s="21">
        <f t="shared" si="6"/>
        <v>2</v>
      </c>
      <c r="V11" s="26">
        <f t="shared" si="7"/>
        <v>5.4054054054054057E-2</v>
      </c>
    </row>
    <row r="12" spans="1:22" ht="30" customHeight="1">
      <c r="A12" s="23" t="s">
        <v>20</v>
      </c>
      <c r="B12" s="17">
        <v>316</v>
      </c>
      <c r="C12" s="17">
        <v>100</v>
      </c>
      <c r="D12" s="24">
        <f t="shared" si="8"/>
        <v>0.31645569620253167</v>
      </c>
      <c r="E12" s="19">
        <v>157</v>
      </c>
      <c r="F12" s="17">
        <v>50</v>
      </c>
      <c r="G12" s="25">
        <f t="shared" si="1"/>
        <v>0.31847133757961782</v>
      </c>
      <c r="H12" s="17">
        <v>68</v>
      </c>
      <c r="I12" s="17">
        <v>32</v>
      </c>
      <c r="J12" s="24">
        <f t="shared" si="2"/>
        <v>0.47058823529411764</v>
      </c>
      <c r="K12" s="19">
        <v>149</v>
      </c>
      <c r="L12" s="17">
        <v>42</v>
      </c>
      <c r="M12" s="25">
        <f t="shared" si="3"/>
        <v>0.28187919463087246</v>
      </c>
      <c r="N12" s="17">
        <v>78</v>
      </c>
      <c r="O12" s="17">
        <v>31</v>
      </c>
      <c r="P12" s="24">
        <f t="shared" si="4"/>
        <v>0.39743589743589741</v>
      </c>
      <c r="Q12" s="19">
        <v>17</v>
      </c>
      <c r="R12" s="17">
        <v>5</v>
      </c>
      <c r="S12" s="25">
        <f t="shared" si="5"/>
        <v>0.29411764705882354</v>
      </c>
      <c r="T12" s="21">
        <f t="shared" si="6"/>
        <v>785</v>
      </c>
      <c r="U12" s="21">
        <f t="shared" si="6"/>
        <v>260</v>
      </c>
      <c r="V12" s="26">
        <f t="shared" si="7"/>
        <v>0.33121019108280253</v>
      </c>
    </row>
    <row r="13" spans="1:22" ht="30" customHeight="1">
      <c r="A13" s="23" t="s">
        <v>21</v>
      </c>
      <c r="B13" s="17">
        <v>126</v>
      </c>
      <c r="C13" s="17">
        <v>79</v>
      </c>
      <c r="D13" s="24">
        <f t="shared" si="8"/>
        <v>0.62698412698412698</v>
      </c>
      <c r="E13" s="19">
        <v>114</v>
      </c>
      <c r="F13" s="17">
        <v>57</v>
      </c>
      <c r="G13" s="25">
        <f t="shared" si="1"/>
        <v>0.5</v>
      </c>
      <c r="H13" s="17">
        <v>25</v>
      </c>
      <c r="I13" s="17">
        <v>12</v>
      </c>
      <c r="J13" s="24">
        <f t="shared" si="2"/>
        <v>0.48</v>
      </c>
      <c r="K13" s="19">
        <v>46</v>
      </c>
      <c r="L13" s="17">
        <v>18</v>
      </c>
      <c r="M13" s="25">
        <f t="shared" si="3"/>
        <v>0.39130434782608697</v>
      </c>
      <c r="N13" s="17">
        <v>57</v>
      </c>
      <c r="O13" s="17">
        <v>32</v>
      </c>
      <c r="P13" s="24">
        <f t="shared" si="4"/>
        <v>0.56140350877192979</v>
      </c>
      <c r="Q13" s="19">
        <v>7</v>
      </c>
      <c r="R13" s="17">
        <v>2</v>
      </c>
      <c r="S13" s="25">
        <f t="shared" si="5"/>
        <v>0.2857142857142857</v>
      </c>
      <c r="T13" s="21">
        <f t="shared" si="6"/>
        <v>375</v>
      </c>
      <c r="U13" s="21">
        <f t="shared" si="6"/>
        <v>200</v>
      </c>
      <c r="V13" s="26">
        <f t="shared" si="7"/>
        <v>0.53333333333333333</v>
      </c>
    </row>
    <row r="14" spans="1:22" ht="30" customHeight="1" thickBot="1">
      <c r="A14" s="28" t="s">
        <v>22</v>
      </c>
      <c r="B14" s="29">
        <v>217</v>
      </c>
      <c r="C14" s="29">
        <v>174</v>
      </c>
      <c r="D14" s="30">
        <f t="shared" si="8"/>
        <v>0.8018433179723502</v>
      </c>
      <c r="E14" s="31">
        <v>184</v>
      </c>
      <c r="F14" s="29">
        <v>152</v>
      </c>
      <c r="G14" s="32">
        <f t="shared" si="1"/>
        <v>0.82608695652173914</v>
      </c>
      <c r="H14" s="29">
        <v>72</v>
      </c>
      <c r="I14" s="29">
        <v>67</v>
      </c>
      <c r="J14" s="30">
        <f t="shared" si="2"/>
        <v>0.93055555555555558</v>
      </c>
      <c r="K14" s="31">
        <v>144</v>
      </c>
      <c r="L14" s="29">
        <v>129</v>
      </c>
      <c r="M14" s="32">
        <f t="shared" si="3"/>
        <v>0.89583333333333337</v>
      </c>
      <c r="N14" s="29">
        <v>102</v>
      </c>
      <c r="O14" s="29">
        <v>86</v>
      </c>
      <c r="P14" s="30">
        <f t="shared" si="4"/>
        <v>0.84313725490196079</v>
      </c>
      <c r="Q14" s="31">
        <v>5</v>
      </c>
      <c r="R14" s="29">
        <v>5</v>
      </c>
      <c r="S14" s="32">
        <f t="shared" si="5"/>
        <v>1</v>
      </c>
      <c r="T14" s="21">
        <f t="shared" si="6"/>
        <v>724</v>
      </c>
      <c r="U14" s="21">
        <f t="shared" si="6"/>
        <v>613</v>
      </c>
      <c r="V14" s="33">
        <f t="shared" si="7"/>
        <v>0.84668508287292821</v>
      </c>
    </row>
    <row r="15" spans="1:22" ht="30" customHeight="1" thickBot="1">
      <c r="A15" s="34" t="s">
        <v>23</v>
      </c>
      <c r="B15" s="35">
        <f>SUM(B4:B14)</f>
        <v>814</v>
      </c>
      <c r="C15" s="36">
        <f>SUM(C4:C14)</f>
        <v>464</v>
      </c>
      <c r="D15" s="37">
        <f>IF(B15=0,0,C15/B15)</f>
        <v>0.57002457002457008</v>
      </c>
      <c r="E15" s="38">
        <f>SUM(E4:E14)</f>
        <v>642</v>
      </c>
      <c r="F15" s="36">
        <f>SUM(F4:F14)</f>
        <v>397</v>
      </c>
      <c r="G15" s="39">
        <f>IF(E15=0,0,F15/E15)</f>
        <v>0.61838006230529596</v>
      </c>
      <c r="H15" s="35">
        <f>SUM(H4:H14)</f>
        <v>241</v>
      </c>
      <c r="I15" s="36">
        <f>SUM(I4:I14)</f>
        <v>182</v>
      </c>
      <c r="J15" s="37">
        <f>IF(H15=0,0,I15/H15)</f>
        <v>0.75518672199170123</v>
      </c>
      <c r="K15" s="38">
        <f>SUM(K4:K14)</f>
        <v>450</v>
      </c>
      <c r="L15" s="36">
        <f>SUM(L4:L14)</f>
        <v>280</v>
      </c>
      <c r="M15" s="39">
        <f>IF(K15=0,0,L15/K15)</f>
        <v>0.62222222222222223</v>
      </c>
      <c r="N15" s="35">
        <f>SUM(N4:N14)</f>
        <v>355</v>
      </c>
      <c r="O15" s="36">
        <f>SUM(O4:O14)</f>
        <v>255</v>
      </c>
      <c r="P15" s="37">
        <f>IF(N15=0,0,O15/N15)</f>
        <v>0.71830985915492962</v>
      </c>
      <c r="Q15" s="38">
        <f>SUM(Q4:Q14)</f>
        <v>33</v>
      </c>
      <c r="R15" s="36">
        <f>SUM(R4:R14)</f>
        <v>16</v>
      </c>
      <c r="S15" s="39">
        <f>IF(Q15=0,0,R15/Q15)</f>
        <v>0.48484848484848486</v>
      </c>
      <c r="T15" s="35">
        <f>SUM(T4:T14)</f>
        <v>2535</v>
      </c>
      <c r="U15" s="35">
        <f>SUM(U4:U14)</f>
        <v>1594</v>
      </c>
      <c r="V15" s="39">
        <f t="shared" si="7"/>
        <v>0.62879684418145954</v>
      </c>
    </row>
    <row r="16" spans="1:22">
      <c r="A16" s="40" t="s">
        <v>24</v>
      </c>
    </row>
    <row r="17" spans="1:25">
      <c r="A17" s="41" t="s">
        <v>25</v>
      </c>
    </row>
    <row r="18" spans="1:25">
      <c r="A18" s="41" t="s">
        <v>26</v>
      </c>
    </row>
    <row r="19" spans="1:25">
      <c r="A19" s="41" t="s">
        <v>27</v>
      </c>
    </row>
    <row r="20" spans="1:25" ht="5.25" customHeight="1"/>
    <row r="21" spans="1:25" ht="31.5" customHeight="1">
      <c r="A21" s="42" t="s">
        <v>28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  <c r="X21" s="43"/>
      <c r="Y21" s="43"/>
    </row>
  </sheetData>
  <mergeCells count="10">
    <mergeCell ref="A21:V21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9055118110236227" right="0.55118110236220474" top="0.98425196850393704" bottom="0.98425196850393704" header="0.51181102362204722" footer="0.51181102362204722"/>
  <pageSetup paperSize="9" scale="83" orientation="landscape" r:id="rId1"/>
  <headerFooter alignWithMargins="0">
    <oddFooter>&amp;L&amp;8Analysis and Statistics Office&amp;R&amp;8&amp;D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Serious crime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Nectarios Georgiou</cp:lastModifiedBy>
  <dcterms:created xsi:type="dcterms:W3CDTF">2016-08-26T06:32:08Z</dcterms:created>
  <dcterms:modified xsi:type="dcterms:W3CDTF">2016-08-26T06:32:09Z</dcterms:modified>
</cp:coreProperties>
</file>